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.ehrensperger\Documents\Eigene Dateien\Viehversicherung\Buchhaltung\Zahlen 2023\"/>
    </mc:Choice>
  </mc:AlternateContent>
  <xr:revisionPtr revIDLastSave="0" documentId="13_ncr:1_{6896BD5A-20AE-4089-A667-FEC66A2DDF14}" xr6:coauthVersionLast="47" xr6:coauthVersionMax="47" xr10:uidLastSave="{00000000-0000-0000-0000-000000000000}"/>
  <bookViews>
    <workbookView xWindow="13365" yWindow="15" windowWidth="13905" windowHeight="11640" xr2:uid="{358032E5-929C-4489-9A01-D266499C360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4" i="1" l="1"/>
  <c r="B53" i="1" s="1"/>
  <c r="C34" i="1"/>
  <c r="C33" i="1"/>
  <c r="B34" i="1"/>
  <c r="B33" i="1"/>
  <c r="C92" i="1"/>
  <c r="C81" i="1"/>
  <c r="C68" i="1"/>
  <c r="C66" i="1" s="1"/>
  <c r="C61" i="1"/>
  <c r="C58" i="1"/>
  <c r="C53" i="1"/>
  <c r="B92" i="1"/>
  <c r="B84" i="1"/>
  <c r="B81" i="1"/>
  <c r="B68" i="1"/>
  <c r="B66" i="1" s="1"/>
  <c r="B61" i="1"/>
  <c r="B58" i="1"/>
  <c r="C35" i="1"/>
  <c r="C36" i="1"/>
  <c r="C37" i="1"/>
  <c r="C38" i="1"/>
  <c r="C21" i="1"/>
  <c r="C19" i="1" s="1"/>
  <c r="C5" i="1"/>
  <c r="C3" i="1" s="1"/>
  <c r="B38" i="1"/>
  <c r="B37" i="1"/>
  <c r="B36" i="1"/>
  <c r="B35" i="1"/>
  <c r="B21" i="1"/>
  <c r="B19" i="1" s="1"/>
  <c r="B5" i="1"/>
  <c r="B16" i="1" s="1"/>
  <c r="C16" i="1" l="1"/>
  <c r="B51" i="1"/>
  <c r="B32" i="1"/>
  <c r="B79" i="1"/>
  <c r="C84" i="1"/>
  <c r="C79" i="1" s="1"/>
  <c r="C51" i="1"/>
  <c r="C29" i="1"/>
  <c r="B3" i="1"/>
  <c r="B29" i="1" s="1"/>
  <c r="C32" i="1"/>
  <c r="B64" i="1" l="1"/>
  <c r="B77" i="1" s="1"/>
  <c r="B90" i="1" s="1"/>
  <c r="B95" i="1" s="1"/>
  <c r="C64" i="1"/>
  <c r="C77" i="1" s="1"/>
  <c r="C90" i="1" s="1"/>
  <c r="C95" i="1" s="1"/>
</calcChain>
</file>

<file path=xl/sharedStrings.xml><?xml version="1.0" encoding="utf-8"?>
<sst xmlns="http://schemas.openxmlformats.org/spreadsheetml/2006/main" count="65" uniqueCount="61">
  <si>
    <t>Bezeichnung</t>
  </si>
  <si>
    <t>Erfolgsrechnung</t>
  </si>
  <si>
    <t>Vorjahr</t>
  </si>
  <si>
    <t>Nettoerlöse aus Lieferungen und Leistungen</t>
  </si>
  <si>
    <t>Dienstleistungserlöse</t>
  </si>
  <si>
    <t>3400 Bruttoerlöse Grundversicherung</t>
  </si>
  <si>
    <t>3401 Bruttoerlöse Vollversicherung</t>
  </si>
  <si>
    <t>3402 Bruttoerlöse Alpzusatz</t>
  </si>
  <si>
    <t>3405 Bruttoerlöse Alpschweine</t>
  </si>
  <si>
    <t>Erlösminderung</t>
  </si>
  <si>
    <t>3801 Rabatte und Preisnachlässe (Vollversicherung)</t>
  </si>
  <si>
    <t>Betrieblicher Ertrag aus Lieferungen und Leistungen</t>
  </si>
  <si>
    <t>Material- und Warenaufwand</t>
  </si>
  <si>
    <t>Aufwand für bezogene Leistungen</t>
  </si>
  <si>
    <t>4400 Vergütung Schadenfälle Grundversicherung</t>
  </si>
  <si>
    <t>4401 Vergütung Schadenfälle Vollversicherung</t>
  </si>
  <si>
    <t>4402 Vergütung Schadenfälle Alpzusatz</t>
  </si>
  <si>
    <t>4404 Vergütung Schadenfälle Kleinviehversicherung</t>
  </si>
  <si>
    <t>3403 Bruttoerlöse Jahreszusatz</t>
  </si>
  <si>
    <t>3404 Bruttoerlöse Kleinviehversicherung</t>
  </si>
  <si>
    <t>4405 Vergütung Schadenfälle Alpschweine</t>
  </si>
  <si>
    <t>Bruttoergebnis nach Material- und Warenaufwand</t>
  </si>
  <si>
    <t>Bruttoergebnisse</t>
  </si>
  <si>
    <t>Bruttoergebnis Grundversicherung</t>
  </si>
  <si>
    <t>Bruttoergebnis Vollversicherung</t>
  </si>
  <si>
    <t>Bruttoergebnis Alpzusatz</t>
  </si>
  <si>
    <t>Bruttoergebnis Jahreszusatzversicherung</t>
  </si>
  <si>
    <t>4403 Vergütung Schadenfälle Jahreszusatzversicherung</t>
  </si>
  <si>
    <t>Bruttoergebnis Kleinviehversicherung</t>
  </si>
  <si>
    <t>Bruttoergebnis Alpschweine</t>
  </si>
  <si>
    <t>Personalaufwand</t>
  </si>
  <si>
    <t>5000 Löhne</t>
  </si>
  <si>
    <t>5204 Entschädigung Vorstand</t>
  </si>
  <si>
    <t>5214 Entschädigung interne Revision</t>
  </si>
  <si>
    <t>Sozialversicherungsaufwand</t>
  </si>
  <si>
    <t>5700 AHV, IV, EO, ALV</t>
  </si>
  <si>
    <t>Übriger Personalaufwand</t>
  </si>
  <si>
    <t>5820 Spesen Vorstand</t>
  </si>
  <si>
    <t>Bruttoergebnis nach Personalaufwand</t>
  </si>
  <si>
    <t>Übriger betrieblicher Aufwand</t>
  </si>
  <si>
    <t>Verwaltungs- und Informatikaufwand</t>
  </si>
  <si>
    <t>6500 Büromaterial</t>
  </si>
  <si>
    <t>6505 Abgaben/Gebühren</t>
  </si>
  <si>
    <t>6513 Porti</t>
  </si>
  <si>
    <t>6513 Buchführung</t>
  </si>
  <si>
    <t>6540 Büro</t>
  </si>
  <si>
    <t>6541 Autospesen</t>
  </si>
  <si>
    <t>6790 Sonstiger betrieblicher Aufwand</t>
  </si>
  <si>
    <t>Betriebliches Ergebnis vor Finanzerfolg und Steuern (EBIT)</t>
  </si>
  <si>
    <t>Finanzaufwand und Finanzertrag</t>
  </si>
  <si>
    <t>Finanzaufwand</t>
  </si>
  <si>
    <t>6940 Spesen Konten/Wertschriften</t>
  </si>
  <si>
    <t>Finanzertrag</t>
  </si>
  <si>
    <t>6950 Erträge Konten/Wertschriften</t>
  </si>
  <si>
    <t>6952 Erträge Zinsen Darlehen</t>
  </si>
  <si>
    <t>6960 Realisierte Gewinne/Verluste aus Wertschriften</t>
  </si>
  <si>
    <t>6980 Kursgewinne/Kursverluste Wertschriften</t>
  </si>
  <si>
    <t>Betriebliches Ergebnis vor Steuern (EBT)</t>
  </si>
  <si>
    <t>Direkte Steuern</t>
  </si>
  <si>
    <t>8900 Steuern</t>
  </si>
  <si>
    <t>Jahresgewinn oder Jahresverlust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</si>
</sst>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" fontId="0" fillId="0" borderId="1" xfId="0" applyNumberFormat="1" applyBorder="1" applyAlignment="1">
      <alignment horizontal="right"/>
    </xf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0" fontId="2" fillId="0" borderId="1" xfId="0" applyFont="1" applyBorder="1"/>
    <xf numFmtId="4" fontId="1" fillId="0" borderId="1" xfId="0" applyNumberFormat="1" applyFont="1" applyBorder="1"/>
    <xf numFmtId="0" fontId="2" fillId="0" borderId="2" xfId="0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BC297-E001-4996-9251-EC887FF0609D}">
  <dimension ref="A1:C95"/>
  <sheetViews>
    <sheetView tabSelected="1" view="pageLayout" topLeftCell="A72" zoomScaleNormal="100" workbookViewId="0">
      <selection activeCell="B94" sqref="B94"/>
    </sheetView>
  </sheetViews>
  <sheetFormatPr baseColWidth="10" defaultRowHeight="15" x14ac:dyDescent="0.25"/>
  <cols>
    <col min="1" max="1" width="49.140625" customWidth="1"/>
    <col min="2" max="2" width="16" style="3" customWidth="1"/>
    <col min="3" max="3" width="15.42578125" style="3" customWidth="1"/>
  </cols>
  <sheetData>
    <row r="1" spans="1:3" x14ac:dyDescent="0.25">
      <c r="A1" s="1" t="s">
        <v>0</v>
      </c>
      <c r="B1" s="2" t="s">
        <v>1</v>
      </c>
      <c r="C1" s="2" t="s">
        <v>2</v>
      </c>
    </row>
    <row r="3" spans="1:3" s="4" customFormat="1" ht="15.75" x14ac:dyDescent="0.25">
      <c r="A3" s="6" t="s">
        <v>3</v>
      </c>
      <c r="B3" s="5">
        <f>B5+B14</f>
        <v>297267.65000000002</v>
      </c>
      <c r="C3" s="5">
        <f>C5+C14</f>
        <v>302140.10000000003</v>
      </c>
    </row>
    <row r="5" spans="1:3" s="4" customFormat="1" x14ac:dyDescent="0.25">
      <c r="A5" s="4" t="s">
        <v>4</v>
      </c>
      <c r="B5" s="5">
        <f>SUM(B6:B11)</f>
        <v>319220.25</v>
      </c>
      <c r="C5" s="5">
        <f>SUM(C6:C11)</f>
        <v>324060.15000000002</v>
      </c>
    </row>
    <row r="6" spans="1:3" x14ac:dyDescent="0.25">
      <c r="A6" t="s">
        <v>5</v>
      </c>
      <c r="B6" s="3">
        <v>151581.95000000001</v>
      </c>
      <c r="C6" s="3">
        <v>149979.6</v>
      </c>
    </row>
    <row r="7" spans="1:3" x14ac:dyDescent="0.25">
      <c r="A7" t="s">
        <v>6</v>
      </c>
      <c r="B7" s="3">
        <v>141785.29999999999</v>
      </c>
      <c r="C7" s="3">
        <v>146129.20000000001</v>
      </c>
    </row>
    <row r="8" spans="1:3" x14ac:dyDescent="0.25">
      <c r="A8" t="s">
        <v>7</v>
      </c>
      <c r="B8" s="3">
        <v>11869.5</v>
      </c>
      <c r="C8" s="3">
        <v>13528.5</v>
      </c>
    </row>
    <row r="9" spans="1:3" x14ac:dyDescent="0.25">
      <c r="A9" t="s">
        <v>18</v>
      </c>
      <c r="B9" s="3">
        <v>3862.9</v>
      </c>
      <c r="C9" s="3">
        <v>4081.25</v>
      </c>
    </row>
    <row r="10" spans="1:3" x14ac:dyDescent="0.25">
      <c r="A10" t="s">
        <v>19</v>
      </c>
      <c r="B10" s="3">
        <v>9520.6</v>
      </c>
      <c r="C10" s="3">
        <v>9561.6</v>
      </c>
    </row>
    <row r="11" spans="1:3" x14ac:dyDescent="0.25">
      <c r="A11" t="s">
        <v>8</v>
      </c>
      <c r="B11" s="3">
        <v>600</v>
      </c>
      <c r="C11" s="3">
        <v>780</v>
      </c>
    </row>
    <row r="13" spans="1:3" s="4" customFormat="1" x14ac:dyDescent="0.25">
      <c r="A13" s="4" t="s">
        <v>9</v>
      </c>
      <c r="B13" s="5"/>
      <c r="C13" s="5"/>
    </row>
    <row r="14" spans="1:3" x14ac:dyDescent="0.25">
      <c r="A14" t="s">
        <v>10</v>
      </c>
      <c r="B14" s="3">
        <v>-21952.6</v>
      </c>
      <c r="C14" s="12">
        <v>-21920.05</v>
      </c>
    </row>
    <row r="16" spans="1:3" s="4" customFormat="1" x14ac:dyDescent="0.25">
      <c r="A16" s="4" t="s">
        <v>11</v>
      </c>
      <c r="B16" s="5">
        <f>B5+B14</f>
        <v>297267.65000000002</v>
      </c>
      <c r="C16" s="5">
        <f>C5+C14</f>
        <v>302140.10000000003</v>
      </c>
    </row>
    <row r="19" spans="1:3" s="4" customFormat="1" ht="15.75" x14ac:dyDescent="0.25">
      <c r="A19" s="6" t="s">
        <v>12</v>
      </c>
      <c r="B19" s="5">
        <f>B21</f>
        <v>-242692.05</v>
      </c>
      <c r="C19" s="5">
        <f>C21</f>
        <v>-236706.75</v>
      </c>
    </row>
    <row r="21" spans="1:3" s="4" customFormat="1" x14ac:dyDescent="0.25">
      <c r="A21" s="4" t="s">
        <v>13</v>
      </c>
      <c r="B21" s="5">
        <f>SUM(B22:B27)</f>
        <v>-242692.05</v>
      </c>
      <c r="C21" s="5">
        <f>SUM(C22:C27)</f>
        <v>-236706.75</v>
      </c>
    </row>
    <row r="22" spans="1:3" x14ac:dyDescent="0.25">
      <c r="A22" t="s">
        <v>14</v>
      </c>
      <c r="B22" s="3">
        <v>-126298.8</v>
      </c>
      <c r="C22" s="3">
        <v>-131014.15</v>
      </c>
    </row>
    <row r="23" spans="1:3" x14ac:dyDescent="0.25">
      <c r="A23" t="s">
        <v>15</v>
      </c>
      <c r="B23" s="3">
        <v>-92313.25</v>
      </c>
      <c r="C23" s="3">
        <v>-87762.6</v>
      </c>
    </row>
    <row r="24" spans="1:3" x14ac:dyDescent="0.25">
      <c r="A24" t="s">
        <v>16</v>
      </c>
      <c r="B24" s="3">
        <v>-18160</v>
      </c>
      <c r="C24" s="3">
        <v>-13440</v>
      </c>
    </row>
    <row r="25" spans="1:3" x14ac:dyDescent="0.25">
      <c r="A25" t="s">
        <v>27</v>
      </c>
      <c r="B25" s="3">
        <v>0</v>
      </c>
      <c r="C25" s="3">
        <v>0</v>
      </c>
    </row>
    <row r="26" spans="1:3" x14ac:dyDescent="0.25">
      <c r="A26" t="s">
        <v>17</v>
      </c>
      <c r="B26" s="3">
        <v>-5920</v>
      </c>
      <c r="C26" s="3">
        <v>-4490</v>
      </c>
    </row>
    <row r="27" spans="1:3" x14ac:dyDescent="0.25">
      <c r="A27" t="s">
        <v>20</v>
      </c>
      <c r="B27" s="3">
        <v>0</v>
      </c>
      <c r="C27" s="3">
        <v>0</v>
      </c>
    </row>
    <row r="29" spans="1:3" s="4" customFormat="1" ht="15.75" x14ac:dyDescent="0.25">
      <c r="A29" s="7" t="s">
        <v>21</v>
      </c>
      <c r="B29" s="8">
        <f>B3+B19</f>
        <v>54575.600000000035</v>
      </c>
      <c r="C29" s="8">
        <f>C3+C19</f>
        <v>65433.350000000035</v>
      </c>
    </row>
    <row r="32" spans="1:3" s="4" customFormat="1" x14ac:dyDescent="0.25">
      <c r="A32" s="4" t="s">
        <v>22</v>
      </c>
      <c r="B32" s="5">
        <f>SUM(B33:B38)</f>
        <v>54575.6</v>
      </c>
      <c r="C32" s="5">
        <f>SUM(C33:C38)</f>
        <v>65433.350000000013</v>
      </c>
    </row>
    <row r="33" spans="1:3" x14ac:dyDescent="0.25">
      <c r="A33" t="s">
        <v>23</v>
      </c>
      <c r="B33" s="3">
        <f>B6+B22</f>
        <v>25283.150000000009</v>
      </c>
      <c r="C33" s="3">
        <f t="shared" ref="C33:C38" si="0">C6+C22</f>
        <v>18965.450000000012</v>
      </c>
    </row>
    <row r="34" spans="1:3" x14ac:dyDescent="0.25">
      <c r="A34" t="s">
        <v>24</v>
      </c>
      <c r="B34" s="3">
        <f>B7+B23+B14</f>
        <v>27519.44999999999</v>
      </c>
      <c r="C34" s="3">
        <f>C7+C23+C14</f>
        <v>36446.550000000003</v>
      </c>
    </row>
    <row r="35" spans="1:3" x14ac:dyDescent="0.25">
      <c r="A35" t="s">
        <v>25</v>
      </c>
      <c r="B35" s="3">
        <f>B8+B24</f>
        <v>-6290.5</v>
      </c>
      <c r="C35" s="3">
        <f t="shared" si="0"/>
        <v>88.5</v>
      </c>
    </row>
    <row r="36" spans="1:3" x14ac:dyDescent="0.25">
      <c r="A36" t="s">
        <v>26</v>
      </c>
      <c r="B36" s="3">
        <f>B9+B25</f>
        <v>3862.9</v>
      </c>
      <c r="C36" s="3">
        <f t="shared" si="0"/>
        <v>4081.25</v>
      </c>
    </row>
    <row r="37" spans="1:3" x14ac:dyDescent="0.25">
      <c r="A37" t="s">
        <v>28</v>
      </c>
      <c r="B37" s="3">
        <f>B10+B26</f>
        <v>3600.6000000000004</v>
      </c>
      <c r="C37" s="3">
        <f t="shared" si="0"/>
        <v>5071.6000000000004</v>
      </c>
    </row>
    <row r="38" spans="1:3" x14ac:dyDescent="0.25">
      <c r="A38" t="s">
        <v>29</v>
      </c>
      <c r="B38" s="3">
        <f>B11+B27</f>
        <v>600</v>
      </c>
      <c r="C38" s="3">
        <f t="shared" si="0"/>
        <v>780</v>
      </c>
    </row>
    <row r="49" spans="1:3" x14ac:dyDescent="0.25">
      <c r="A49" s="1" t="s">
        <v>0</v>
      </c>
      <c r="B49" s="2" t="s">
        <v>1</v>
      </c>
      <c r="C49" s="2" t="s">
        <v>2</v>
      </c>
    </row>
    <row r="51" spans="1:3" s="4" customFormat="1" ht="15.75" x14ac:dyDescent="0.25">
      <c r="A51" s="6" t="s">
        <v>30</v>
      </c>
      <c r="B51" s="5">
        <f>B53+B58+B61</f>
        <v>-29328.15</v>
      </c>
      <c r="C51" s="5">
        <f>C53+C58+C61</f>
        <v>-34514.5</v>
      </c>
    </row>
    <row r="53" spans="1:3" x14ac:dyDescent="0.25">
      <c r="A53" s="4" t="s">
        <v>30</v>
      </c>
      <c r="B53" s="5">
        <f>SUM(B54:B56)</f>
        <v>-26310.2</v>
      </c>
      <c r="C53" s="5">
        <f>SUM(C54:C56)</f>
        <v>-30060</v>
      </c>
    </row>
    <row r="54" spans="1:3" x14ac:dyDescent="0.25">
      <c r="A54" t="s">
        <v>31</v>
      </c>
      <c r="B54" s="3">
        <f>-19500-3630</f>
        <v>-23130</v>
      </c>
      <c r="C54" s="3">
        <v>-22880</v>
      </c>
    </row>
    <row r="55" spans="1:3" x14ac:dyDescent="0.25">
      <c r="A55" t="s">
        <v>32</v>
      </c>
      <c r="B55" s="3">
        <v>-2720</v>
      </c>
      <c r="C55" s="3">
        <v>-6380</v>
      </c>
    </row>
    <row r="56" spans="1:3" x14ac:dyDescent="0.25">
      <c r="A56" t="s">
        <v>33</v>
      </c>
      <c r="B56" s="3">
        <v>-460.2</v>
      </c>
      <c r="C56" s="3">
        <v>-800</v>
      </c>
    </row>
    <row r="58" spans="1:3" x14ac:dyDescent="0.25">
      <c r="A58" s="4" t="s">
        <v>34</v>
      </c>
      <c r="B58" s="5">
        <f>B59</f>
        <v>-2227.15</v>
      </c>
      <c r="C58" s="5">
        <f>C59</f>
        <v>-2192.9499999999998</v>
      </c>
    </row>
    <row r="59" spans="1:3" x14ac:dyDescent="0.25">
      <c r="A59" t="s">
        <v>35</v>
      </c>
      <c r="B59" s="3">
        <v>-2227.15</v>
      </c>
      <c r="C59" s="3">
        <v>-2192.9499999999998</v>
      </c>
    </row>
    <row r="61" spans="1:3" x14ac:dyDescent="0.25">
      <c r="A61" s="4" t="s">
        <v>36</v>
      </c>
      <c r="B61" s="5">
        <f>B62</f>
        <v>-790.8</v>
      </c>
      <c r="C61" s="5">
        <f>C62</f>
        <v>-2261.5500000000002</v>
      </c>
    </row>
    <row r="62" spans="1:3" x14ac:dyDescent="0.25">
      <c r="A62" t="s">
        <v>37</v>
      </c>
      <c r="B62" s="3">
        <v>-790.8</v>
      </c>
      <c r="C62" s="3">
        <v>-2261.5500000000002</v>
      </c>
    </row>
    <row r="64" spans="1:3" s="4" customFormat="1" ht="15.75" x14ac:dyDescent="0.25">
      <c r="A64" s="7" t="s">
        <v>38</v>
      </c>
      <c r="B64" s="8">
        <f>B29+B51</f>
        <v>25247.450000000033</v>
      </c>
      <c r="C64" s="8">
        <f>C29+C51</f>
        <v>30918.850000000035</v>
      </c>
    </row>
    <row r="66" spans="1:3" ht="15.75" x14ac:dyDescent="0.25">
      <c r="A66" s="6" t="s">
        <v>39</v>
      </c>
      <c r="B66" s="5">
        <f>B68</f>
        <v>-4606.8999999999996</v>
      </c>
      <c r="C66" s="5">
        <f>C68</f>
        <v>-3918.4</v>
      </c>
    </row>
    <row r="68" spans="1:3" s="4" customFormat="1" x14ac:dyDescent="0.25">
      <c r="A68" s="4" t="s">
        <v>40</v>
      </c>
      <c r="B68" s="5">
        <f>SUM(B69:B75)</f>
        <v>-4606.8999999999996</v>
      </c>
      <c r="C68" s="5">
        <f>SUM(C69:C75)</f>
        <v>-3918.4</v>
      </c>
    </row>
    <row r="69" spans="1:3" x14ac:dyDescent="0.25">
      <c r="A69" t="s">
        <v>41</v>
      </c>
      <c r="B69" s="3">
        <v>0</v>
      </c>
      <c r="C69" s="3">
        <v>0</v>
      </c>
    </row>
    <row r="70" spans="1:3" x14ac:dyDescent="0.25">
      <c r="A70" t="s">
        <v>42</v>
      </c>
      <c r="B70" s="3">
        <v>-204</v>
      </c>
      <c r="C70" s="3">
        <v>-204</v>
      </c>
    </row>
    <row r="71" spans="1:3" x14ac:dyDescent="0.25">
      <c r="A71" t="s">
        <v>43</v>
      </c>
      <c r="B71" s="3">
        <v>-270</v>
      </c>
      <c r="C71" s="3">
        <v>-491</v>
      </c>
    </row>
    <row r="72" spans="1:3" x14ac:dyDescent="0.25">
      <c r="A72" t="s">
        <v>44</v>
      </c>
      <c r="B72" s="3">
        <v>0</v>
      </c>
      <c r="C72" s="3">
        <v>0</v>
      </c>
    </row>
    <row r="73" spans="1:3" x14ac:dyDescent="0.25">
      <c r="A73" t="s">
        <v>45</v>
      </c>
      <c r="B73" s="3">
        <v>-1500</v>
      </c>
      <c r="C73" s="3">
        <v>-1500</v>
      </c>
    </row>
    <row r="74" spans="1:3" x14ac:dyDescent="0.25">
      <c r="A74" t="s">
        <v>46</v>
      </c>
      <c r="B74" s="3">
        <v>-428.4</v>
      </c>
      <c r="C74" s="3">
        <v>-476</v>
      </c>
    </row>
    <row r="75" spans="1:3" x14ac:dyDescent="0.25">
      <c r="A75" t="s">
        <v>47</v>
      </c>
      <c r="B75" s="3">
        <v>-2204.5</v>
      </c>
      <c r="C75" s="3">
        <v>-1247.4000000000001</v>
      </c>
    </row>
    <row r="77" spans="1:3" s="4" customFormat="1" ht="15.75" x14ac:dyDescent="0.25">
      <c r="A77" s="7" t="s">
        <v>48</v>
      </c>
      <c r="B77" s="8">
        <f>B64+B68</f>
        <v>20640.550000000032</v>
      </c>
      <c r="C77" s="8">
        <f>C64+C68</f>
        <v>27000.450000000033</v>
      </c>
    </row>
    <row r="79" spans="1:3" s="4" customFormat="1" ht="15.75" x14ac:dyDescent="0.25">
      <c r="A79" s="6" t="s">
        <v>49</v>
      </c>
      <c r="B79" s="5">
        <f>B81+B84</f>
        <v>43090.69</v>
      </c>
      <c r="C79" s="5">
        <f>C81+C84</f>
        <v>-138402.71</v>
      </c>
    </row>
    <row r="81" spans="1:3" s="4" customFormat="1" x14ac:dyDescent="0.25">
      <c r="A81" s="4" t="s">
        <v>50</v>
      </c>
      <c r="B81" s="5">
        <f>B82</f>
        <v>-3477.77</v>
      </c>
      <c r="C81" s="5">
        <f>C82</f>
        <v>-3002.98</v>
      </c>
    </row>
    <row r="82" spans="1:3" x14ac:dyDescent="0.25">
      <c r="A82" t="s">
        <v>51</v>
      </c>
      <c r="B82" s="3">
        <v>-3477.77</v>
      </c>
      <c r="C82" s="3">
        <v>-3002.98</v>
      </c>
    </row>
    <row r="84" spans="1:3" s="4" customFormat="1" x14ac:dyDescent="0.25">
      <c r="A84" s="4" t="s">
        <v>52</v>
      </c>
      <c r="B84" s="5">
        <f>SUM(B85:B88)</f>
        <v>46568.46</v>
      </c>
      <c r="C84" s="5">
        <f>SUM(C85:C88)</f>
        <v>-135399.72999999998</v>
      </c>
    </row>
    <row r="85" spans="1:3" x14ac:dyDescent="0.25">
      <c r="A85" t="s">
        <v>53</v>
      </c>
      <c r="B85" s="3">
        <v>15850.05</v>
      </c>
      <c r="C85" s="3">
        <v>7978.89</v>
      </c>
    </row>
    <row r="86" spans="1:3" x14ac:dyDescent="0.25">
      <c r="A86" t="s">
        <v>54</v>
      </c>
      <c r="B86" s="3">
        <v>2625</v>
      </c>
      <c r="C86" s="3">
        <v>2625</v>
      </c>
    </row>
    <row r="87" spans="1:3" x14ac:dyDescent="0.25">
      <c r="A87" t="s">
        <v>55</v>
      </c>
      <c r="B87" s="3">
        <v>-311.7</v>
      </c>
      <c r="C87" s="3">
        <v>0</v>
      </c>
    </row>
    <row r="88" spans="1:3" x14ac:dyDescent="0.25">
      <c r="A88" t="s">
        <v>56</v>
      </c>
      <c r="B88" s="3">
        <v>28405.11</v>
      </c>
      <c r="C88" s="3">
        <v>-146003.62</v>
      </c>
    </row>
    <row r="90" spans="1:3" s="4" customFormat="1" ht="15.75" x14ac:dyDescent="0.25">
      <c r="A90" s="7" t="s">
        <v>57</v>
      </c>
      <c r="B90" s="8">
        <f>B77+B79</f>
        <v>63731.240000000034</v>
      </c>
      <c r="C90" s="8">
        <f>C77+C79</f>
        <v>-111402.25999999995</v>
      </c>
    </row>
    <row r="92" spans="1:3" x14ac:dyDescent="0.25">
      <c r="A92" s="4" t="s">
        <v>58</v>
      </c>
      <c r="B92" s="5">
        <f>B93</f>
        <v>-2121.5</v>
      </c>
      <c r="C92" s="5">
        <f>C93</f>
        <v>-5482</v>
      </c>
    </row>
    <row r="93" spans="1:3" x14ac:dyDescent="0.25">
      <c r="A93" t="s">
        <v>59</v>
      </c>
      <c r="B93" s="3">
        <v>-2121.5</v>
      </c>
      <c r="C93" s="3">
        <v>-5482</v>
      </c>
    </row>
    <row r="95" spans="1:3" ht="15.75" x14ac:dyDescent="0.25">
      <c r="A95" s="9" t="s">
        <v>60</v>
      </c>
      <c r="B95" s="10">
        <f>B90+B92</f>
        <v>61609.740000000034</v>
      </c>
      <c r="C95" s="11">
        <f>C90+C92</f>
        <v>-116884.25999999995</v>
      </c>
    </row>
  </sheetData>
  <pageMargins left="0.7" right="0.7" top="1.0416666666666667" bottom="0.78740157499999996" header="0.3" footer="0.3"/>
  <pageSetup paperSize="9" orientation="portrait" horizontalDpi="0" verticalDpi="0" r:id="rId1"/>
  <headerFooter>
    <oddHeader xml:space="preserve">&amp;C&amp;"-,Fett"Erfolgsrechnung&amp;"-,Standard" (in CHF) &amp;"-,Fett"01.01.2023 - 31.12.2023&amp;"-,Standard"
Viehversicherung Prättigau-Davos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</dc:creator>
  <cp:lastModifiedBy>Ehrensperger Nando Valentin</cp:lastModifiedBy>
  <cp:lastPrinted>2024-03-05T20:02:23Z</cp:lastPrinted>
  <dcterms:created xsi:type="dcterms:W3CDTF">2022-02-23T14:06:47Z</dcterms:created>
  <dcterms:modified xsi:type="dcterms:W3CDTF">2024-03-06T09:36:41Z</dcterms:modified>
</cp:coreProperties>
</file>